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lewis\Dropbox\RADAR - Coverage Survey Tool\1 - Before starting\"/>
    </mc:Choice>
  </mc:AlternateContent>
  <bookViews>
    <workbookView xWindow="0" yWindow="0" windowWidth="6264" windowHeight="3276" activeTab="1"/>
  </bookViews>
  <sheets>
    <sheet name="Supply calculator" sheetId="2" r:id="rId1"/>
    <sheet name="Supplies list" sheetId="1" r:id="rId2"/>
  </sheets>
  <definedNames>
    <definedName name="ClusterNumber">'Supply calculator'!$B$9</definedName>
    <definedName name="MappingTeamNumber">'Supply calculator'!$B$5</definedName>
    <definedName name="MappingTeamSize">'Supply calculator'!$B$7</definedName>
    <definedName name="MappingTotalPeople">'Supply calculator'!$B$11</definedName>
    <definedName name="SurveyTeamNumber">'Supply calculator'!$B$15</definedName>
    <definedName name="SurveyTeamSize">'Supply calculator'!$B$17</definedName>
    <definedName name="SurveyTotalNumber">'Supply calculator'!$B$19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F9" i="1"/>
  <c r="F42" i="1" l="1"/>
  <c r="G42" i="1" s="1"/>
  <c r="D28" i="1"/>
  <c r="F34" i="1"/>
  <c r="G34" i="1" s="1"/>
  <c r="F28" i="1"/>
  <c r="G28" i="1" s="1"/>
  <c r="F31" i="1"/>
  <c r="F18" i="1"/>
  <c r="F16" i="1"/>
  <c r="D31" i="1"/>
  <c r="D27" i="1"/>
  <c r="G27" i="1" s="1"/>
  <c r="D22" i="1"/>
  <c r="D18" i="1"/>
  <c r="D17" i="1"/>
  <c r="G17" i="1" s="1"/>
  <c r="D16" i="1"/>
  <c r="D13" i="1"/>
  <c r="G13" i="1" s="1"/>
  <c r="B19" i="2"/>
  <c r="F40" i="1" s="1"/>
  <c r="G40" i="1" s="1"/>
  <c r="B11" i="2"/>
  <c r="D29" i="1" s="1"/>
  <c r="G16" i="1" l="1"/>
  <c r="G18" i="1"/>
  <c r="G31" i="1"/>
  <c r="F38" i="1"/>
  <c r="G38" i="1" s="1"/>
  <c r="F41" i="1"/>
  <c r="G41" i="1" s="1"/>
  <c r="F46" i="1"/>
  <c r="G46" i="1" s="1"/>
  <c r="F11" i="1"/>
  <c r="F47" i="1"/>
  <c r="G47" i="1" s="1"/>
  <c r="F26" i="1"/>
  <c r="F45" i="1"/>
  <c r="G45" i="1" s="1"/>
  <c r="F48" i="1"/>
  <c r="G48" i="1" s="1"/>
  <c r="F4" i="1"/>
  <c r="G4" i="1" s="1"/>
  <c r="F49" i="1"/>
  <c r="G49" i="1" s="1"/>
  <c r="D14" i="1"/>
  <c r="G14" i="1" s="1"/>
  <c r="F20" i="1"/>
  <c r="G20" i="1" s="1"/>
  <c r="F29" i="1"/>
  <c r="G29" i="1" s="1"/>
  <c r="F23" i="1"/>
  <c r="G23" i="1" s="1"/>
  <c r="F5" i="1"/>
  <c r="F30" i="1"/>
  <c r="F10" i="1"/>
  <c r="G10" i="1" s="1"/>
  <c r="F33" i="1"/>
  <c r="G33" i="1" s="1"/>
  <c r="F22" i="1"/>
  <c r="G22" i="1" s="1"/>
  <c r="F39" i="1"/>
  <c r="G39" i="1" s="1"/>
  <c r="F44" i="1"/>
  <c r="G44" i="1" s="1"/>
  <c r="F19" i="1"/>
  <c r="F7" i="1"/>
  <c r="G7" i="1" s="1"/>
  <c r="F6" i="1"/>
  <c r="F21" i="1"/>
  <c r="G21" i="1" s="1"/>
  <c r="F8" i="1"/>
  <c r="F25" i="1"/>
  <c r="F35" i="1"/>
  <c r="F12" i="1"/>
  <c r="G12" i="1" s="1"/>
  <c r="F37" i="1"/>
  <c r="G37" i="1" s="1"/>
  <c r="D6" i="1"/>
  <c r="D30" i="1"/>
  <c r="G9" i="1"/>
  <c r="D35" i="1"/>
  <c r="D11" i="1"/>
  <c r="D19" i="1"/>
  <c r="D25" i="1"/>
  <c r="D26" i="1"/>
  <c r="D24" i="1"/>
  <c r="G24" i="1" s="1"/>
  <c r="D32" i="1"/>
  <c r="G32" i="1" s="1"/>
  <c r="D5" i="1"/>
  <c r="D15" i="1"/>
  <c r="G15" i="1" s="1"/>
  <c r="D8" i="1"/>
  <c r="D21" i="1"/>
  <c r="G35" i="1" l="1"/>
  <c r="G6" i="1"/>
  <c r="G11" i="1"/>
  <c r="G30" i="1"/>
  <c r="G25" i="1"/>
  <c r="G5" i="1"/>
  <c r="G8" i="1"/>
  <c r="G19" i="1"/>
  <c r="G26" i="1"/>
</calcChain>
</file>

<file path=xl/sharedStrings.xml><?xml version="1.0" encoding="utf-8"?>
<sst xmlns="http://schemas.openxmlformats.org/spreadsheetml/2006/main" count="171" uniqueCount="98">
  <si>
    <t>Item</t>
  </si>
  <si>
    <t>Backpack</t>
  </si>
  <si>
    <t>For interviewers and team leaders / supervisors to carry and protect all items</t>
  </si>
  <si>
    <t>ID Cards</t>
  </si>
  <si>
    <t>Name, title, and project affiliation for all staff</t>
  </si>
  <si>
    <t>Project Picture Card</t>
  </si>
  <si>
    <t>Laminated card explaining purpose of program</t>
  </si>
  <si>
    <t>Immunization Schedule</t>
  </si>
  <si>
    <t>Laminated card with the recommended immunization schedule as per country guidelines</t>
  </si>
  <si>
    <t>Age Calculation / Estimation Chart</t>
  </si>
  <si>
    <t>Laminated card with method of calculating ages significant events and dates for probing ages</t>
  </si>
  <si>
    <t>Literacy Card</t>
  </si>
  <si>
    <t>Laminated card with sentences in the language of interview for reading aloud in women’s survey</t>
  </si>
  <si>
    <t>Drug Cards</t>
  </si>
  <si>
    <t>Can print laminated cards or provide photographs (on tablet) of local examples of the drugs listed within in the survey (i.e. Vitamin A, SP/Fansidar)</t>
  </si>
  <si>
    <t>Child Health Cards</t>
  </si>
  <si>
    <t>Laminated card with example child health card to show to women / mothers</t>
  </si>
  <si>
    <t>Blue Pens</t>
  </si>
  <si>
    <t>Stamp pad</t>
  </si>
  <si>
    <t>Obtaining consent finger print for respondents who are illiterate / cannot sign</t>
  </si>
  <si>
    <t>Notebooks</t>
  </si>
  <si>
    <t>Box Files</t>
  </si>
  <si>
    <t>Organize incoming paper data quality forms and signed consent forms</t>
  </si>
  <si>
    <t>Hole puncher</t>
  </si>
  <si>
    <t>For punching holes in papers to put in box files</t>
  </si>
  <si>
    <t>Stapler and staples</t>
  </si>
  <si>
    <t>Reams of paper</t>
  </si>
  <si>
    <t>For printing paper consent forms, manuals, checklists, and quality control forms</t>
  </si>
  <si>
    <t>Newspaper print</t>
  </si>
  <si>
    <t>For taking down notes and details</t>
  </si>
  <si>
    <t>First aid kit</t>
  </si>
  <si>
    <t>Standard first aid supplies in case of emergency or injury</t>
  </si>
  <si>
    <t>Umbrellas / rain coats (optional)</t>
  </si>
  <si>
    <t>Rain protection, optional depending on season</t>
  </si>
  <si>
    <t>Lamps (optional)</t>
  </si>
  <si>
    <t>For lighting if lodging does not have electricity</t>
  </si>
  <si>
    <t>Batteries for lamps (optional)</t>
  </si>
  <si>
    <t>Mosquito nets (optional)</t>
  </si>
  <si>
    <t>For malaria protection if lodging does not provide</t>
  </si>
  <si>
    <t>Insurance for survey field workers (optional)</t>
  </si>
  <si>
    <t>Depends on in country / partner requirements</t>
  </si>
  <si>
    <t>IT Supplies / Equipment</t>
  </si>
  <si>
    <t>Tablets</t>
  </si>
  <si>
    <t>Computer assisted interviewing</t>
  </si>
  <si>
    <t>Tablet sleeve / protector</t>
  </si>
  <si>
    <t>To protect the tablet from harm</t>
  </si>
  <si>
    <t>Power Bars with surge protection</t>
  </si>
  <si>
    <t>To charge more than one tablet at once, will need to charge all tablets every night to ensure enough battery for interviewing, surge protection essential</t>
  </si>
  <si>
    <t>Adapters</t>
  </si>
  <si>
    <t>Needed if tablets have a different electrical outlet</t>
  </si>
  <si>
    <t>Solar chargers</t>
  </si>
  <si>
    <t>To add extra battery if needed in the field</t>
  </si>
  <si>
    <t>Generator plus fuel</t>
  </si>
  <si>
    <t>Needed if lodging does not have electricity for charging and/or if electricity is not reliable</t>
  </si>
  <si>
    <t>Weight Scales</t>
  </si>
  <si>
    <t>Optional if including anthropometry</t>
  </si>
  <si>
    <t>Scale Board</t>
  </si>
  <si>
    <t>Height Board</t>
  </si>
  <si>
    <t>Height Runners</t>
  </si>
  <si>
    <t>Height Stoppers</t>
  </si>
  <si>
    <t>Weight / Height Card</t>
  </si>
  <si>
    <t>Laminated card helps interviewer determine healthy ranges for height and weight – optional if doing anthropometry in survey</t>
  </si>
  <si>
    <t>GPS Devices (optional)</t>
  </si>
  <si>
    <t>Needed if interested in obtaining GPS coordinates the boundaries of cluster and individual households</t>
  </si>
  <si>
    <t>Enumeration Area Base Maps</t>
  </si>
  <si>
    <t>Plastic Folders / binders</t>
  </si>
  <si>
    <t>For carrying mapping manual and forms and base maps</t>
  </si>
  <si>
    <t>Drawing board / clip board</t>
  </si>
  <si>
    <t>Hard surface to draw sketch maps</t>
  </si>
  <si>
    <t>Blue, Black and Red Pens</t>
  </si>
  <si>
    <t>Writing and drawing sketch maps</t>
  </si>
  <si>
    <t>Mechanical pencils</t>
  </si>
  <si>
    <t>Extra lead for pencils</t>
  </si>
  <si>
    <t>Permanent markers</t>
  </si>
  <si>
    <t>For training</t>
  </si>
  <si>
    <t>Rulers</t>
  </si>
  <si>
    <t>For drawing sketch maps</t>
  </si>
  <si>
    <t>Erasers</t>
  </si>
  <si>
    <t>For erasing on maps</t>
  </si>
  <si>
    <t>For note keeping</t>
  </si>
  <si>
    <t>For writing</t>
  </si>
  <si>
    <t>Required for mapping</t>
  </si>
  <si>
    <t>Required for main survey</t>
  </si>
  <si>
    <t>Total number required</t>
  </si>
  <si>
    <t>Description</t>
  </si>
  <si>
    <t>Quantity</t>
  </si>
  <si>
    <t>How many clusters will your survey have?</t>
  </si>
  <si>
    <t>Maps provided by local institution from most recent census or DHS conducted in country</t>
  </si>
  <si>
    <t>For stapling</t>
  </si>
  <si>
    <t>RADAR Supply List</t>
  </si>
  <si>
    <t>Total number of people in the field:</t>
  </si>
  <si>
    <t>Mapping</t>
  </si>
  <si>
    <t>How many teams will you have?</t>
  </si>
  <si>
    <t>How many people people per team will you have (include supervisors and/or team leaders in this number)?</t>
  </si>
  <si>
    <t>Main survey</t>
  </si>
  <si>
    <t>Field supplies</t>
  </si>
  <si>
    <t>Yes</t>
  </si>
  <si>
    <t>Anthropometry equipment – optional if including anthropometry in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</si>
</sst>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4607E"/>
      <name val="Calibri"/>
      <family val="2"/>
      <scheme val="minor"/>
    </font>
    <font>
      <b/>
      <sz val="18"/>
      <color rgb="FF04607E"/>
      <name val="Calibri"/>
      <family val="2"/>
      <scheme val="minor"/>
    </font>
    <font>
      <b/>
      <sz val="26"/>
      <color rgb="FFA1CC3A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/>
    <xf numFmtId="0" fontId="0" fillId="0" borderId="2" xfId="0" applyFont="1" applyBorder="1" applyAlignment="1">
      <alignment vertical="center" shrinkToFit="1"/>
    </xf>
    <xf numFmtId="0" fontId="0" fillId="0" borderId="2" xfId="0" applyFont="1" applyBorder="1" applyAlignment="1">
      <alignment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5" fillId="0" borderId="0" xfId="0" applyFont="1"/>
    <xf numFmtId="1" fontId="0" fillId="0" borderId="2" xfId="0" applyNumberFormat="1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wrapText="1"/>
    </xf>
    <xf numFmtId="0" fontId="0" fillId="0" borderId="2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 shrinkToFit="1"/>
    </xf>
    <xf numFmtId="0" fontId="1" fillId="3" borderId="4" xfId="0" applyFont="1" applyFill="1" applyBorder="1" applyAlignment="1">
      <alignment horizontal="left" vertical="center" shrinkToFit="1"/>
    </xf>
    <xf numFmtId="0" fontId="1" fillId="3" borderId="5" xfId="0" applyFont="1" applyFill="1" applyBorder="1" applyAlignment="1">
      <alignment horizontal="left" vertical="center" shrinkToFit="1"/>
    </xf>
    <xf numFmtId="0" fontId="1" fillId="2" borderId="3" xfId="0" applyFont="1" applyFill="1" applyBorder="1" applyAlignment="1">
      <alignment horizontal="left" vertical="center" shrinkToFit="1"/>
    </xf>
    <xf numFmtId="0" fontId="1" fillId="2" borderId="4" xfId="0" applyFont="1" applyFill="1" applyBorder="1" applyAlignment="1">
      <alignment horizontal="left" vertical="center" shrinkToFit="1"/>
    </xf>
    <xf numFmtId="0" fontId="1" fillId="2" borderId="5" xfId="0" applyFont="1" applyFill="1" applyBorder="1" applyAlignment="1">
      <alignment horizontal="left" vertical="center" shrinkToFit="1"/>
    </xf>
    <xf numFmtId="0" fontId="8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4607E"/>
      <color rgb="FFA1CC3A"/>
      <color rgb="FF016C89"/>
      <color rgb="FF79A5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zoomScaleNormal="100" workbookViewId="0">
      <selection activeCell="A26" sqref="A26"/>
    </sheetView>
  </sheetViews>
  <sheetFormatPr defaultRowHeight="14.4" x14ac:dyDescent="0.3"/>
  <cols>
    <col min="1" max="1" width="71.5546875" customWidth="1"/>
    <col min="2" max="2" width="14.44140625" style="5" customWidth="1"/>
    <col min="3" max="3" width="14.44140625" customWidth="1"/>
  </cols>
  <sheetData>
    <row r="1" spans="1:2" ht="23.4" x14ac:dyDescent="0.45">
      <c r="A1" s="19" t="s">
        <v>89</v>
      </c>
      <c r="B1" s="19"/>
    </row>
    <row r="3" spans="1:2" ht="21" x14ac:dyDescent="0.4">
      <c r="A3" s="11" t="s">
        <v>91</v>
      </c>
    </row>
    <row r="4" spans="1:2" ht="21.6" thickBot="1" x14ac:dyDescent="0.45">
      <c r="A4" s="11"/>
    </row>
    <row r="5" spans="1:2" ht="21.6" thickBot="1" x14ac:dyDescent="0.45">
      <c r="A5" s="8" t="s">
        <v>92</v>
      </c>
      <c r="B5" s="13"/>
    </row>
    <row r="6" spans="1:2" ht="18.600000000000001" thickBot="1" x14ac:dyDescent="0.4">
      <c r="A6" s="8"/>
    </row>
    <row r="7" spans="1:2" ht="36.6" thickBot="1" x14ac:dyDescent="0.35">
      <c r="A7" s="9" t="s">
        <v>93</v>
      </c>
      <c r="B7" s="16"/>
    </row>
    <row r="8" spans="1:2" ht="18.600000000000001" thickBot="1" x14ac:dyDescent="0.35">
      <c r="A8" s="9"/>
      <c r="B8" s="10"/>
    </row>
    <row r="9" spans="1:2" ht="21.6" thickBot="1" x14ac:dyDescent="0.45">
      <c r="A9" s="9" t="s">
        <v>86</v>
      </c>
      <c r="B9" s="13"/>
    </row>
    <row r="10" spans="1:2" ht="18.600000000000001" thickBot="1" x14ac:dyDescent="0.4">
      <c r="A10" s="8"/>
    </row>
    <row r="11" spans="1:2" ht="34.200000000000003" thickBot="1" x14ac:dyDescent="0.7">
      <c r="A11" s="9" t="s">
        <v>90</v>
      </c>
      <c r="B11" s="14">
        <f>B5*B7</f>
        <v>0</v>
      </c>
    </row>
    <row r="12" spans="1:2" ht="33.6" x14ac:dyDescent="0.65">
      <c r="A12" s="9"/>
      <c r="B12" s="15"/>
    </row>
    <row r="13" spans="1:2" ht="33.6" x14ac:dyDescent="0.65">
      <c r="A13" s="17" t="s">
        <v>94</v>
      </c>
      <c r="B13" s="15"/>
    </row>
    <row r="14" spans="1:2" ht="15" thickBot="1" x14ac:dyDescent="0.35"/>
    <row r="15" spans="1:2" ht="21.6" thickBot="1" x14ac:dyDescent="0.45">
      <c r="A15" s="8" t="s">
        <v>92</v>
      </c>
      <c r="B15" s="13"/>
    </row>
    <row r="16" spans="1:2" ht="18.600000000000001" thickBot="1" x14ac:dyDescent="0.4">
      <c r="A16" s="8"/>
    </row>
    <row r="17" spans="1:2" ht="36.6" thickBot="1" x14ac:dyDescent="0.35">
      <c r="A17" s="9" t="s">
        <v>93</v>
      </c>
      <c r="B17" s="16"/>
    </row>
    <row r="18" spans="1:2" ht="15" thickBot="1" x14ac:dyDescent="0.35"/>
    <row r="19" spans="1:2" ht="34.200000000000003" thickBot="1" x14ac:dyDescent="0.7">
      <c r="A19" s="9" t="s">
        <v>90</v>
      </c>
      <c r="B19" s="14">
        <f>B15*B17</f>
        <v>0</v>
      </c>
    </row>
  </sheetData>
  <mergeCells count="1">
    <mergeCell ref="A1:B1"/>
  </mergeCells>
  <pageMargins left="0.7" right="0.7" top="0.75" bottom="0.75" header="0.3" footer="0.3"/>
  <pageSetup orientation="portrait" horizontalDpi="0" verticalDpi="0" r:id="rId1"/>
  <headerFoot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showWhiteSpace="0" topLeftCell="A28" zoomScaleNormal="100" workbookViewId="0">
      <selection activeCell="M14" sqref="M14"/>
    </sheetView>
  </sheetViews>
  <sheetFormatPr defaultRowHeight="14.4" x14ac:dyDescent="0.3"/>
  <cols>
    <col min="1" max="1" width="36.88671875" customWidth="1"/>
    <col min="2" max="2" width="52.5546875" customWidth="1"/>
    <col min="3" max="3" width="5.21875" style="5" customWidth="1"/>
    <col min="4" max="4" width="8.44140625" style="5" customWidth="1"/>
    <col min="5" max="5" width="5.44140625" style="5" customWidth="1"/>
    <col min="6" max="6" width="8.6640625" style="5" customWidth="1"/>
    <col min="7" max="7" width="12.77734375" style="34" customWidth="1"/>
  </cols>
  <sheetData>
    <row r="1" spans="1:8" ht="27" customHeight="1" x14ac:dyDescent="0.3">
      <c r="A1" s="29" t="s">
        <v>0</v>
      </c>
      <c r="B1" s="29" t="s">
        <v>84</v>
      </c>
      <c r="C1" s="31" t="s">
        <v>81</v>
      </c>
      <c r="D1" s="31"/>
      <c r="E1" s="31" t="s">
        <v>82</v>
      </c>
      <c r="F1" s="31"/>
      <c r="G1" s="30" t="s">
        <v>83</v>
      </c>
    </row>
    <row r="2" spans="1:8" x14ac:dyDescent="0.3">
      <c r="A2" s="29"/>
      <c r="B2" s="29"/>
      <c r="C2" s="4" t="s">
        <v>96</v>
      </c>
      <c r="D2" s="4" t="s">
        <v>85</v>
      </c>
      <c r="E2" s="4" t="s">
        <v>96</v>
      </c>
      <c r="F2" s="4" t="s">
        <v>85</v>
      </c>
      <c r="G2" s="30"/>
    </row>
    <row r="3" spans="1:8" x14ac:dyDescent="0.3">
      <c r="A3" s="20" t="s">
        <v>95</v>
      </c>
      <c r="B3" s="21"/>
      <c r="C3" s="21"/>
      <c r="D3" s="21"/>
      <c r="E3" s="21"/>
      <c r="F3" s="21"/>
      <c r="G3" s="22"/>
    </row>
    <row r="4" spans="1:8" ht="28.8" x14ac:dyDescent="0.3">
      <c r="A4" s="2" t="s">
        <v>9</v>
      </c>
      <c r="B4" s="3" t="s">
        <v>10</v>
      </c>
      <c r="C4" s="7"/>
      <c r="D4" s="7"/>
      <c r="E4" s="7" t="s">
        <v>96</v>
      </c>
      <c r="F4" s="7">
        <f>'Supply calculator'!B19</f>
        <v>0</v>
      </c>
      <c r="G4" s="32">
        <f t="shared" ref="G4:G35" si="0">IF(F4&gt;D4,F4,ABS(F4-D4))</f>
        <v>0</v>
      </c>
      <c r="H4" s="1"/>
    </row>
    <row r="5" spans="1:8" ht="28.8" x14ac:dyDescent="0.3">
      <c r="A5" s="2" t="s">
        <v>1</v>
      </c>
      <c r="B5" s="3" t="s">
        <v>2</v>
      </c>
      <c r="C5" s="7" t="s">
        <v>96</v>
      </c>
      <c r="D5" s="7">
        <f>'Supply calculator'!B11</f>
        <v>0</v>
      </c>
      <c r="E5" s="7" t="s">
        <v>96</v>
      </c>
      <c r="F5" s="7">
        <f>'Supply calculator'!B19</f>
        <v>0</v>
      </c>
      <c r="G5" s="32">
        <f t="shared" si="0"/>
        <v>0</v>
      </c>
      <c r="H5" s="1"/>
    </row>
    <row r="6" spans="1:8" x14ac:dyDescent="0.3">
      <c r="A6" s="2" t="s">
        <v>36</v>
      </c>
      <c r="B6" s="3" t="s">
        <v>35</v>
      </c>
      <c r="C6" s="7" t="s">
        <v>96</v>
      </c>
      <c r="D6" s="7">
        <f>'Supply calculator'!B11</f>
        <v>0</v>
      </c>
      <c r="E6" s="7" t="s">
        <v>96</v>
      </c>
      <c r="F6" s="7">
        <f>'Supply calculator'!B19</f>
        <v>0</v>
      </c>
      <c r="G6" s="32">
        <f t="shared" si="0"/>
        <v>0</v>
      </c>
      <c r="H6" s="1"/>
    </row>
    <row r="7" spans="1:8" x14ac:dyDescent="0.3">
      <c r="A7" s="2" t="s">
        <v>17</v>
      </c>
      <c r="B7" s="2" t="s">
        <v>80</v>
      </c>
      <c r="C7" s="7"/>
      <c r="D7" s="7"/>
      <c r="E7" s="7" t="s">
        <v>96</v>
      </c>
      <c r="F7" s="7">
        <f>'Supply calculator'!B19*2</f>
        <v>0</v>
      </c>
      <c r="G7" s="32">
        <f t="shared" si="0"/>
        <v>0</v>
      </c>
      <c r="H7" s="1"/>
    </row>
    <row r="8" spans="1:8" x14ac:dyDescent="0.3">
      <c r="A8" s="2" t="s">
        <v>69</v>
      </c>
      <c r="B8" s="2" t="s">
        <v>70</v>
      </c>
      <c r="C8" s="7" t="s">
        <v>96</v>
      </c>
      <c r="D8" s="7">
        <f>'Supply calculator'!B11*2</f>
        <v>0</v>
      </c>
      <c r="E8" s="7"/>
      <c r="F8" s="7">
        <f>'Supply calculator'!B19*2</f>
        <v>0</v>
      </c>
      <c r="G8" s="32">
        <f t="shared" si="0"/>
        <v>0</v>
      </c>
      <c r="H8" s="1"/>
    </row>
    <row r="9" spans="1:8" ht="28.8" x14ac:dyDescent="0.3">
      <c r="A9" s="2" t="s">
        <v>21</v>
      </c>
      <c r="B9" s="3" t="s">
        <v>22</v>
      </c>
      <c r="C9" s="7" t="s">
        <v>96</v>
      </c>
      <c r="D9" s="7">
        <f>'Supply calculator'!B5</f>
        <v>0</v>
      </c>
      <c r="E9" s="7" t="s">
        <v>96</v>
      </c>
      <c r="F9" s="7">
        <f>'Supply calculator'!B15</f>
        <v>0</v>
      </c>
      <c r="G9" s="32">
        <f t="shared" si="0"/>
        <v>0</v>
      </c>
      <c r="H9" s="1"/>
    </row>
    <row r="10" spans="1:8" ht="28.8" x14ac:dyDescent="0.3">
      <c r="A10" s="2" t="s">
        <v>15</v>
      </c>
      <c r="B10" s="3" t="s">
        <v>16</v>
      </c>
      <c r="C10" s="7"/>
      <c r="D10" s="7"/>
      <c r="E10" s="7" t="s">
        <v>96</v>
      </c>
      <c r="F10" s="7">
        <f>'Supply calculator'!B19</f>
        <v>0</v>
      </c>
      <c r="G10" s="32">
        <f t="shared" si="0"/>
        <v>0</v>
      </c>
      <c r="H10" s="1"/>
    </row>
    <row r="11" spans="1:8" x14ac:dyDescent="0.3">
      <c r="A11" s="2" t="s">
        <v>67</v>
      </c>
      <c r="B11" s="18" t="s">
        <v>68</v>
      </c>
      <c r="C11" s="7" t="s">
        <v>96</v>
      </c>
      <c r="D11" s="7">
        <f>'Supply calculator'!B11</f>
        <v>0</v>
      </c>
      <c r="E11" s="7" t="s">
        <v>96</v>
      </c>
      <c r="F11" s="7">
        <f>'Supply calculator'!B19</f>
        <v>0</v>
      </c>
      <c r="G11" s="32">
        <f t="shared" si="0"/>
        <v>0</v>
      </c>
      <c r="H11" s="1"/>
    </row>
    <row r="12" spans="1:8" ht="43.2" x14ac:dyDescent="0.3">
      <c r="A12" s="2" t="s">
        <v>13</v>
      </c>
      <c r="B12" s="3" t="s">
        <v>14</v>
      </c>
      <c r="C12" s="7"/>
      <c r="D12" s="7"/>
      <c r="E12" s="7" t="s">
        <v>96</v>
      </c>
      <c r="F12" s="7">
        <f>'Supply calculator'!B19</f>
        <v>0</v>
      </c>
      <c r="G12" s="32">
        <f t="shared" si="0"/>
        <v>0</v>
      </c>
      <c r="H12" s="1"/>
    </row>
    <row r="13" spans="1:8" ht="28.8" x14ac:dyDescent="0.3">
      <c r="A13" s="2" t="s">
        <v>64</v>
      </c>
      <c r="B13" s="3" t="s">
        <v>87</v>
      </c>
      <c r="C13" s="7" t="s">
        <v>96</v>
      </c>
      <c r="D13" s="7">
        <f>'Supply calculator'!B9</f>
        <v>0</v>
      </c>
      <c r="E13" s="7"/>
      <c r="F13" s="7"/>
      <c r="G13" s="32">
        <f t="shared" si="0"/>
        <v>0</v>
      </c>
      <c r="H13" s="1"/>
    </row>
    <row r="14" spans="1:8" x14ac:dyDescent="0.3">
      <c r="A14" s="2" t="s">
        <v>77</v>
      </c>
      <c r="B14" s="3" t="s">
        <v>78</v>
      </c>
      <c r="C14" s="7" t="s">
        <v>96</v>
      </c>
      <c r="D14" s="7">
        <f>'Supply calculator'!B11</f>
        <v>0</v>
      </c>
      <c r="E14" s="7"/>
      <c r="F14" s="7"/>
      <c r="G14" s="32">
        <f t="shared" si="0"/>
        <v>0</v>
      </c>
      <c r="H14" s="1"/>
    </row>
    <row r="15" spans="1:8" x14ac:dyDescent="0.3">
      <c r="A15" s="2" t="s">
        <v>72</v>
      </c>
      <c r="B15" s="18" t="s">
        <v>76</v>
      </c>
      <c r="C15" s="7" t="s">
        <v>96</v>
      </c>
      <c r="D15" s="7">
        <f>'Supply calculator'!B11</f>
        <v>0</v>
      </c>
      <c r="E15" s="7"/>
      <c r="F15" s="7"/>
      <c r="G15" s="32">
        <f t="shared" si="0"/>
        <v>0</v>
      </c>
      <c r="H15" s="1"/>
    </row>
    <row r="16" spans="1:8" x14ac:dyDescent="0.3">
      <c r="A16" s="2" t="s">
        <v>30</v>
      </c>
      <c r="B16" s="3" t="s">
        <v>31</v>
      </c>
      <c r="C16" s="7" t="s">
        <v>96</v>
      </c>
      <c r="D16" s="7">
        <f>'Supply calculator'!B5</f>
        <v>0</v>
      </c>
      <c r="E16" s="7" t="s">
        <v>96</v>
      </c>
      <c r="F16" s="7">
        <f>'Supply calculator'!B15</f>
        <v>0</v>
      </c>
      <c r="G16" s="32">
        <f t="shared" si="0"/>
        <v>0</v>
      </c>
      <c r="H16" s="1"/>
    </row>
    <row r="17" spans="1:8" ht="28.8" x14ac:dyDescent="0.3">
      <c r="A17" s="2" t="s">
        <v>62</v>
      </c>
      <c r="B17" s="3" t="s">
        <v>63</v>
      </c>
      <c r="C17" s="7" t="s">
        <v>96</v>
      </c>
      <c r="D17" s="7">
        <f>'Supply calculator'!B5</f>
        <v>0</v>
      </c>
      <c r="E17" s="7"/>
      <c r="F17" s="7"/>
      <c r="G17" s="32">
        <f t="shared" si="0"/>
        <v>0</v>
      </c>
      <c r="H17" s="1"/>
    </row>
    <row r="18" spans="1:8" x14ac:dyDescent="0.3">
      <c r="A18" s="2" t="s">
        <v>23</v>
      </c>
      <c r="B18" s="3" t="s">
        <v>24</v>
      </c>
      <c r="C18" s="7" t="s">
        <v>96</v>
      </c>
      <c r="D18" s="7">
        <f>'Supply calculator'!B5</f>
        <v>0</v>
      </c>
      <c r="E18" s="7" t="s">
        <v>96</v>
      </c>
      <c r="F18" s="7">
        <f>'Supply calculator'!B15</f>
        <v>0</v>
      </c>
      <c r="G18" s="32">
        <f t="shared" si="0"/>
        <v>0</v>
      </c>
      <c r="H18" s="1"/>
    </row>
    <row r="19" spans="1:8" x14ac:dyDescent="0.3">
      <c r="A19" s="2" t="s">
        <v>3</v>
      </c>
      <c r="B19" s="3" t="s">
        <v>4</v>
      </c>
      <c r="C19" s="7" t="s">
        <v>96</v>
      </c>
      <c r="D19" s="7">
        <f>'Supply calculator'!B11</f>
        <v>0</v>
      </c>
      <c r="E19" s="7" t="s">
        <v>96</v>
      </c>
      <c r="F19" s="7">
        <f>'Supply calculator'!B19</f>
        <v>0</v>
      </c>
      <c r="G19" s="32">
        <f t="shared" si="0"/>
        <v>0</v>
      </c>
      <c r="H19" s="1"/>
    </row>
    <row r="20" spans="1:8" ht="28.8" x14ac:dyDescent="0.3">
      <c r="A20" s="2" t="s">
        <v>7</v>
      </c>
      <c r="B20" s="3" t="s">
        <v>8</v>
      </c>
      <c r="C20" s="7"/>
      <c r="D20" s="7"/>
      <c r="E20" s="7" t="s">
        <v>96</v>
      </c>
      <c r="F20" s="7">
        <f>'Supply calculator'!B19</f>
        <v>0</v>
      </c>
      <c r="G20" s="32">
        <f t="shared" si="0"/>
        <v>0</v>
      </c>
      <c r="H20" s="1"/>
    </row>
    <row r="21" spans="1:8" ht="19.2" customHeight="1" x14ac:dyDescent="0.3">
      <c r="A21" s="3" t="s">
        <v>39</v>
      </c>
      <c r="B21" s="3" t="s">
        <v>40</v>
      </c>
      <c r="C21" s="7" t="s">
        <v>96</v>
      </c>
      <c r="D21" s="7">
        <f>'Supply calculator'!B11</f>
        <v>0</v>
      </c>
      <c r="E21" s="7" t="s">
        <v>96</v>
      </c>
      <c r="F21" s="7">
        <f>'Supply calculator'!B19</f>
        <v>0</v>
      </c>
      <c r="G21" s="32">
        <f t="shared" si="0"/>
        <v>0</v>
      </c>
      <c r="H21" s="1"/>
    </row>
    <row r="22" spans="1:8" x14ac:dyDescent="0.3">
      <c r="A22" s="2" t="s">
        <v>34</v>
      </c>
      <c r="B22" s="3" t="s">
        <v>35</v>
      </c>
      <c r="C22" s="7" t="s">
        <v>96</v>
      </c>
      <c r="D22" s="7">
        <f>'Supply calculator'!B5</f>
        <v>0</v>
      </c>
      <c r="E22" s="7" t="s">
        <v>96</v>
      </c>
      <c r="F22" s="7">
        <f>'Supply calculator'!B19</f>
        <v>0</v>
      </c>
      <c r="G22" s="32">
        <f t="shared" si="0"/>
        <v>0</v>
      </c>
      <c r="H22" s="1"/>
    </row>
    <row r="23" spans="1:8" ht="28.8" x14ac:dyDescent="0.3">
      <c r="A23" s="2" t="s">
        <v>11</v>
      </c>
      <c r="B23" s="3" t="s">
        <v>12</v>
      </c>
      <c r="C23" s="7"/>
      <c r="D23" s="7"/>
      <c r="E23" s="7" t="s">
        <v>96</v>
      </c>
      <c r="F23" s="7">
        <f>'Supply calculator'!B19</f>
        <v>0</v>
      </c>
      <c r="G23" s="32">
        <f t="shared" si="0"/>
        <v>0</v>
      </c>
      <c r="H23" s="1"/>
    </row>
    <row r="24" spans="1:8" x14ac:dyDescent="0.3">
      <c r="A24" s="2" t="s">
        <v>71</v>
      </c>
      <c r="B24" s="18" t="s">
        <v>76</v>
      </c>
      <c r="C24" s="7" t="s">
        <v>96</v>
      </c>
      <c r="D24" s="7">
        <f>'Supply calculator'!B11</f>
        <v>0</v>
      </c>
      <c r="E24" s="7"/>
      <c r="F24" s="7"/>
      <c r="G24" s="32">
        <f t="shared" si="0"/>
        <v>0</v>
      </c>
      <c r="H24" s="1"/>
    </row>
    <row r="25" spans="1:8" x14ac:dyDescent="0.3">
      <c r="A25" s="2" t="s">
        <v>37</v>
      </c>
      <c r="B25" s="3" t="s">
        <v>38</v>
      </c>
      <c r="C25" s="7" t="s">
        <v>96</v>
      </c>
      <c r="D25" s="7">
        <f>'Supply calculator'!B11</f>
        <v>0</v>
      </c>
      <c r="E25" s="7" t="s">
        <v>96</v>
      </c>
      <c r="F25" s="7">
        <f>'Supply calculator'!B19</f>
        <v>0</v>
      </c>
      <c r="G25" s="32">
        <f t="shared" si="0"/>
        <v>0</v>
      </c>
      <c r="H25" s="1"/>
    </row>
    <row r="26" spans="1:8" x14ac:dyDescent="0.3">
      <c r="A26" s="2" t="s">
        <v>28</v>
      </c>
      <c r="B26" s="3" t="s">
        <v>29</v>
      </c>
      <c r="C26" s="7" t="s">
        <v>96</v>
      </c>
      <c r="D26" s="7">
        <f>'Supply calculator'!B11</f>
        <v>0</v>
      </c>
      <c r="E26" s="7" t="s">
        <v>96</v>
      </c>
      <c r="F26" s="7">
        <f>'Supply calculator'!B19</f>
        <v>0</v>
      </c>
      <c r="G26" s="32">
        <f t="shared" si="0"/>
        <v>0</v>
      </c>
      <c r="H26" s="1"/>
    </row>
    <row r="27" spans="1:8" x14ac:dyDescent="0.3">
      <c r="A27" s="2" t="s">
        <v>20</v>
      </c>
      <c r="B27" s="18" t="s">
        <v>79</v>
      </c>
      <c r="C27" s="7" t="s">
        <v>96</v>
      </c>
      <c r="D27" s="12">
        <f>'Supply calculator'!B5/3</f>
        <v>0</v>
      </c>
      <c r="E27" s="7" t="s">
        <v>96</v>
      </c>
      <c r="F27" s="7"/>
      <c r="G27" s="33">
        <f t="shared" si="0"/>
        <v>0</v>
      </c>
      <c r="H27" s="1"/>
    </row>
    <row r="28" spans="1:8" x14ac:dyDescent="0.3">
      <c r="A28" s="2" t="s">
        <v>73</v>
      </c>
      <c r="B28" s="18" t="s">
        <v>74</v>
      </c>
      <c r="C28" s="7" t="s">
        <v>96</v>
      </c>
      <c r="D28" s="7">
        <f>'Supply calculator'!B5</f>
        <v>0</v>
      </c>
      <c r="E28" s="7" t="s">
        <v>96</v>
      </c>
      <c r="F28" s="7">
        <f>'Supply calculator'!B15</f>
        <v>0</v>
      </c>
      <c r="G28" s="32">
        <f t="shared" si="0"/>
        <v>0</v>
      </c>
      <c r="H28" s="1"/>
    </row>
    <row r="29" spans="1:8" x14ac:dyDescent="0.3">
      <c r="A29" s="2" t="s">
        <v>65</v>
      </c>
      <c r="B29" s="3" t="s">
        <v>66</v>
      </c>
      <c r="C29" s="7" t="s">
        <v>96</v>
      </c>
      <c r="D29" s="7">
        <f>'Supply calculator'!B11</f>
        <v>0</v>
      </c>
      <c r="E29" s="7" t="s">
        <v>96</v>
      </c>
      <c r="F29" s="7">
        <f>'Supply calculator'!B19</f>
        <v>0</v>
      </c>
      <c r="G29" s="32">
        <f t="shared" si="0"/>
        <v>0</v>
      </c>
      <c r="H29" s="1"/>
    </row>
    <row r="30" spans="1:8" x14ac:dyDescent="0.3">
      <c r="A30" s="2" t="s">
        <v>5</v>
      </c>
      <c r="B30" s="3" t="s">
        <v>6</v>
      </c>
      <c r="C30" s="7" t="s">
        <v>96</v>
      </c>
      <c r="D30" s="7">
        <f>'Supply calculator'!B11</f>
        <v>0</v>
      </c>
      <c r="E30" s="7" t="s">
        <v>96</v>
      </c>
      <c r="F30" s="7">
        <f>'Supply calculator'!B19</f>
        <v>0</v>
      </c>
      <c r="G30" s="32">
        <f t="shared" si="0"/>
        <v>0</v>
      </c>
      <c r="H30" s="1"/>
    </row>
    <row r="31" spans="1:8" x14ac:dyDescent="0.3">
      <c r="A31" s="2" t="s">
        <v>26</v>
      </c>
      <c r="B31" s="18" t="s">
        <v>27</v>
      </c>
      <c r="C31" s="7" t="s">
        <v>96</v>
      </c>
      <c r="D31" s="7">
        <f>'Supply calculator'!B5</f>
        <v>0</v>
      </c>
      <c r="E31" s="7" t="s">
        <v>96</v>
      </c>
      <c r="F31" s="7">
        <f>'Supply calculator'!B15</f>
        <v>0</v>
      </c>
      <c r="G31" s="32">
        <f t="shared" si="0"/>
        <v>0</v>
      </c>
      <c r="H31" s="1"/>
    </row>
    <row r="32" spans="1:8" x14ac:dyDescent="0.3">
      <c r="A32" s="2" t="s">
        <v>75</v>
      </c>
      <c r="B32" s="18" t="s">
        <v>76</v>
      </c>
      <c r="C32" s="7" t="s">
        <v>96</v>
      </c>
      <c r="D32" s="7">
        <f>'Supply calculator'!B11</f>
        <v>0</v>
      </c>
      <c r="E32" s="7"/>
      <c r="F32" s="7"/>
      <c r="G32" s="32">
        <f t="shared" si="0"/>
        <v>0</v>
      </c>
      <c r="H32" s="1"/>
    </row>
    <row r="33" spans="1:8" ht="28.8" x14ac:dyDescent="0.3">
      <c r="A33" s="2" t="s">
        <v>18</v>
      </c>
      <c r="B33" s="3" t="s">
        <v>19</v>
      </c>
      <c r="C33" s="7"/>
      <c r="D33" s="7"/>
      <c r="E33" s="7" t="s">
        <v>96</v>
      </c>
      <c r="F33" s="7">
        <f>'Supply calculator'!B19</f>
        <v>0</v>
      </c>
      <c r="G33" s="32">
        <f t="shared" si="0"/>
        <v>0</v>
      </c>
      <c r="H33" s="1"/>
    </row>
    <row r="34" spans="1:8" x14ac:dyDescent="0.3">
      <c r="A34" s="2" t="s">
        <v>25</v>
      </c>
      <c r="B34" s="3" t="s">
        <v>88</v>
      </c>
      <c r="C34" s="7"/>
      <c r="D34" s="7"/>
      <c r="E34" s="7" t="s">
        <v>96</v>
      </c>
      <c r="F34" s="7">
        <f>'Supply calculator'!B15</f>
        <v>0</v>
      </c>
      <c r="G34" s="32">
        <f t="shared" si="0"/>
        <v>0</v>
      </c>
      <c r="H34" s="1"/>
    </row>
    <row r="35" spans="1:8" x14ac:dyDescent="0.3">
      <c r="A35" s="2" t="s">
        <v>32</v>
      </c>
      <c r="B35" s="3" t="s">
        <v>33</v>
      </c>
      <c r="C35" s="7" t="s">
        <v>96</v>
      </c>
      <c r="D35" s="7">
        <f>'Supply calculator'!B11</f>
        <v>0</v>
      </c>
      <c r="E35" s="7" t="s">
        <v>96</v>
      </c>
      <c r="F35" s="7">
        <f>'Supply calculator'!B19</f>
        <v>0</v>
      </c>
      <c r="G35" s="32">
        <f t="shared" si="0"/>
        <v>0</v>
      </c>
      <c r="H35" s="1"/>
    </row>
    <row r="36" spans="1:8" x14ac:dyDescent="0.3">
      <c r="A36" s="23" t="s">
        <v>41</v>
      </c>
      <c r="B36" s="24"/>
      <c r="C36" s="24"/>
      <c r="D36" s="24"/>
      <c r="E36" s="24"/>
      <c r="F36" s="24"/>
      <c r="G36" s="25"/>
      <c r="H36" s="1"/>
    </row>
    <row r="37" spans="1:8" x14ac:dyDescent="0.3">
      <c r="A37" s="2" t="s">
        <v>42</v>
      </c>
      <c r="B37" s="3" t="s">
        <v>43</v>
      </c>
      <c r="C37" s="7"/>
      <c r="D37" s="7"/>
      <c r="E37" s="7" t="s">
        <v>96</v>
      </c>
      <c r="F37" s="7">
        <f>'Supply calculator'!B19</f>
        <v>0</v>
      </c>
      <c r="G37" s="32">
        <f>F37</f>
        <v>0</v>
      </c>
      <c r="H37" s="1"/>
    </row>
    <row r="38" spans="1:8" x14ac:dyDescent="0.3">
      <c r="A38" s="2" t="s">
        <v>44</v>
      </c>
      <c r="B38" s="3" t="s">
        <v>45</v>
      </c>
      <c r="C38" s="7"/>
      <c r="D38" s="7"/>
      <c r="E38" s="7" t="s">
        <v>96</v>
      </c>
      <c r="F38" s="7">
        <f>'Supply calculator'!B19</f>
        <v>0</v>
      </c>
      <c r="G38" s="32">
        <f t="shared" ref="G38:G42" si="1">F38</f>
        <v>0</v>
      </c>
      <c r="H38" s="1"/>
    </row>
    <row r="39" spans="1:8" ht="43.2" x14ac:dyDescent="0.3">
      <c r="A39" s="2" t="s">
        <v>46</v>
      </c>
      <c r="B39" s="3" t="s">
        <v>47</v>
      </c>
      <c r="C39" s="7"/>
      <c r="D39" s="7"/>
      <c r="E39" s="7" t="s">
        <v>96</v>
      </c>
      <c r="F39" s="7">
        <f>'Supply calculator'!B19</f>
        <v>0</v>
      </c>
      <c r="G39" s="32">
        <f t="shared" si="1"/>
        <v>0</v>
      </c>
      <c r="H39" s="1"/>
    </row>
    <row r="40" spans="1:8" x14ac:dyDescent="0.3">
      <c r="A40" s="2" t="s">
        <v>48</v>
      </c>
      <c r="B40" s="3" t="s">
        <v>49</v>
      </c>
      <c r="C40" s="7"/>
      <c r="D40" s="7"/>
      <c r="E40" s="7" t="s">
        <v>96</v>
      </c>
      <c r="F40" s="7">
        <f>'Supply calculator'!B19</f>
        <v>0</v>
      </c>
      <c r="G40" s="32">
        <f t="shared" si="1"/>
        <v>0</v>
      </c>
      <c r="H40" s="1"/>
    </row>
    <row r="41" spans="1:8" x14ac:dyDescent="0.3">
      <c r="A41" s="2" t="s">
        <v>50</v>
      </c>
      <c r="B41" s="3" t="s">
        <v>51</v>
      </c>
      <c r="C41" s="7"/>
      <c r="D41" s="7"/>
      <c r="E41" s="7" t="s">
        <v>96</v>
      </c>
      <c r="F41" s="7">
        <f>'Supply calculator'!B19</f>
        <v>0</v>
      </c>
      <c r="G41" s="32">
        <f t="shared" si="1"/>
        <v>0</v>
      </c>
      <c r="H41" s="1"/>
    </row>
    <row r="42" spans="1:8" ht="28.8" x14ac:dyDescent="0.3">
      <c r="A42" s="2" t="s">
        <v>52</v>
      </c>
      <c r="B42" s="3" t="s">
        <v>53</v>
      </c>
      <c r="C42" s="7"/>
      <c r="D42" s="7"/>
      <c r="E42" s="7" t="s">
        <v>96</v>
      </c>
      <c r="F42" s="7">
        <f>'Supply calculator'!B15</f>
        <v>0</v>
      </c>
      <c r="G42" s="32">
        <f t="shared" si="1"/>
        <v>0</v>
      </c>
      <c r="H42" s="1"/>
    </row>
    <row r="43" spans="1:8" x14ac:dyDescent="0.3">
      <c r="A43" s="26" t="s">
        <v>97</v>
      </c>
      <c r="B43" s="27"/>
      <c r="C43" s="27"/>
      <c r="D43" s="27"/>
      <c r="E43" s="27"/>
      <c r="F43" s="27"/>
      <c r="G43" s="28"/>
      <c r="H43" s="1"/>
    </row>
    <row r="44" spans="1:8" x14ac:dyDescent="0.3">
      <c r="A44" s="2" t="s">
        <v>54</v>
      </c>
      <c r="B44" s="3" t="s">
        <v>55</v>
      </c>
      <c r="C44" s="7"/>
      <c r="D44" s="7"/>
      <c r="E44" s="7" t="s">
        <v>96</v>
      </c>
      <c r="F44" s="7">
        <f>'Supply calculator'!B19</f>
        <v>0</v>
      </c>
      <c r="G44" s="32">
        <f>F44</f>
        <v>0</v>
      </c>
      <c r="H44" s="1"/>
    </row>
    <row r="45" spans="1:8" x14ac:dyDescent="0.3">
      <c r="A45" s="2" t="s">
        <v>56</v>
      </c>
      <c r="B45" s="3" t="s">
        <v>55</v>
      </c>
      <c r="C45" s="7"/>
      <c r="D45" s="7"/>
      <c r="E45" s="7" t="s">
        <v>96</v>
      </c>
      <c r="F45" s="7">
        <f>'Supply calculator'!B19</f>
        <v>0</v>
      </c>
      <c r="G45" s="32">
        <f t="shared" ref="G45:G49" si="2">F45</f>
        <v>0</v>
      </c>
      <c r="H45" s="1"/>
    </row>
    <row r="46" spans="1:8" x14ac:dyDescent="0.3">
      <c r="A46" s="2" t="s">
        <v>57</v>
      </c>
      <c r="B46" s="3" t="s">
        <v>55</v>
      </c>
      <c r="C46" s="7"/>
      <c r="D46" s="7"/>
      <c r="E46" s="7" t="s">
        <v>96</v>
      </c>
      <c r="F46" s="7">
        <f>'Supply calculator'!B19</f>
        <v>0</v>
      </c>
      <c r="G46" s="32">
        <f t="shared" si="2"/>
        <v>0</v>
      </c>
      <c r="H46" s="1"/>
    </row>
    <row r="47" spans="1:8" x14ac:dyDescent="0.3">
      <c r="A47" s="2" t="s">
        <v>58</v>
      </c>
      <c r="B47" s="3" t="s">
        <v>55</v>
      </c>
      <c r="C47" s="7"/>
      <c r="D47" s="7"/>
      <c r="E47" s="7" t="s">
        <v>96</v>
      </c>
      <c r="F47" s="7">
        <f>'Supply calculator'!B19</f>
        <v>0</v>
      </c>
      <c r="G47" s="32">
        <f t="shared" si="2"/>
        <v>0</v>
      </c>
      <c r="H47" s="1"/>
    </row>
    <row r="48" spans="1:8" x14ac:dyDescent="0.3">
      <c r="A48" s="2" t="s">
        <v>59</v>
      </c>
      <c r="B48" s="3" t="s">
        <v>55</v>
      </c>
      <c r="C48" s="7"/>
      <c r="D48" s="7"/>
      <c r="E48" s="7" t="s">
        <v>96</v>
      </c>
      <c r="F48" s="7">
        <f>'Supply calculator'!B19</f>
        <v>0</v>
      </c>
      <c r="G48" s="32">
        <f t="shared" si="2"/>
        <v>0</v>
      </c>
      <c r="H48" s="1"/>
    </row>
    <row r="49" spans="1:8" ht="43.2" x14ac:dyDescent="0.3">
      <c r="A49" s="2" t="s">
        <v>60</v>
      </c>
      <c r="B49" s="3" t="s">
        <v>61</v>
      </c>
      <c r="C49" s="7"/>
      <c r="D49" s="7"/>
      <c r="E49" s="7" t="s">
        <v>96</v>
      </c>
      <c r="F49" s="7">
        <f>'Supply calculator'!B19</f>
        <v>0</v>
      </c>
      <c r="G49" s="32">
        <f t="shared" si="2"/>
        <v>0</v>
      </c>
      <c r="H49" s="1"/>
    </row>
    <row r="50" spans="1:8" x14ac:dyDescent="0.3">
      <c r="A50" s="1"/>
      <c r="B50" s="1"/>
      <c r="C50" s="6"/>
      <c r="D50" s="6"/>
      <c r="E50" s="6"/>
      <c r="F50" s="6"/>
      <c r="H50" s="1"/>
    </row>
  </sheetData>
  <sortState ref="A4:G35">
    <sortCondition ref="A4:A35"/>
  </sortState>
  <mergeCells count="8">
    <mergeCell ref="A3:G3"/>
    <mergeCell ref="A36:G36"/>
    <mergeCell ref="A43:G43"/>
    <mergeCell ref="A1:A2"/>
    <mergeCell ref="B1:B2"/>
    <mergeCell ref="G1:G2"/>
    <mergeCell ref="C1:D1"/>
    <mergeCell ref="E1:F1"/>
  </mergeCells>
  <pageMargins left="0.25" right="0.25" top="0.75" bottom="0.75" header="0.3" footer="0.3"/>
  <pageSetup orientation="landscape" horizontalDpi="0" verticalDpi="0" r:id="rId1"/>
  <headerFooter>
    <oddHeader>&amp;C&amp;"-,Bold"&amp;16&amp;K04607ERADAR Coverage Survey - Supply calculator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Supply calculator</vt:lpstr>
      <vt:lpstr>Supplies list</vt:lpstr>
      <vt:lpstr>ClusterNumber</vt:lpstr>
      <vt:lpstr>MappingTeamNumber</vt:lpstr>
      <vt:lpstr>MappingTeamSize</vt:lpstr>
      <vt:lpstr>MappingTotalPeople</vt:lpstr>
      <vt:lpstr>SurveyTeamNumber</vt:lpstr>
      <vt:lpstr>SurveyTeamSize</vt:lpstr>
      <vt:lpstr>SurveyTotalNumber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RADAR Tips</dc:creator>
  <cp:lastModifiedBy>Talata Sawadogo-Lewis</cp:lastModifiedBy>
  <dcterms:created xsi:type="dcterms:W3CDTF">2018-08-03T19:04:26Z</dcterms:created>
  <dcterms:modified xsi:type="dcterms:W3CDTF">2018-08-08T12:50:27Z</dcterms:modified>
</cp:coreProperties>
</file>